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SP Calc" sheetId="1" r:id="rId4"/>
  </sheets>
  <definedNames/>
  <calcPr/>
</workbook>
</file>

<file path=xl/sharedStrings.xml><?xml version="1.0" encoding="utf-8"?>
<sst xmlns="http://schemas.openxmlformats.org/spreadsheetml/2006/main" count="30" uniqueCount="28">
  <si>
    <r>
      <rPr>
        <rFont val="Calibri"/>
        <b/>
        <color theme="1"/>
        <sz val="14.0"/>
      </rPr>
      <t xml:space="preserve">Step 0: </t>
    </r>
    <r>
      <rPr>
        <rFont val="Calibri"/>
        <b val="0"/>
        <color theme="1"/>
        <sz val="14.0"/>
      </rPr>
      <t>Go to File, click "Make a Copy"</t>
    </r>
  </si>
  <si>
    <r>
      <rPr>
        <rFont val="Calibri"/>
        <b/>
        <color rgb="FF000000"/>
        <sz val="14.0"/>
      </rPr>
      <t xml:space="preserve">Step 1: </t>
    </r>
    <r>
      <rPr>
        <rFont val="Calibri"/>
        <b val="0"/>
        <color rgb="FF000000"/>
        <sz val="14.0"/>
      </rPr>
      <t>Fill In LES Entitlements below.</t>
    </r>
  </si>
  <si>
    <r>
      <rPr>
        <rFont val="Calibri"/>
        <b/>
        <color rgb="FF000000"/>
        <sz val="14.0"/>
      </rPr>
      <t>Step 2:</t>
    </r>
    <r>
      <rPr>
        <rFont val="Calibri"/>
        <b val="0"/>
        <color rgb="FF000000"/>
        <sz val="14.0"/>
      </rPr>
      <t xml:space="preserve"> Set Monthly Contribution Goal.
 "I want to invest __% of my income." (15% recommended)</t>
    </r>
  </si>
  <si>
    <r>
      <rPr>
        <rFont val="Calibri"/>
        <b/>
        <color rgb="FF000000"/>
        <sz val="14.0"/>
      </rPr>
      <t xml:space="preserve">Step 3: </t>
    </r>
    <r>
      <rPr>
        <rFont val="Calibri"/>
        <b val="0"/>
        <color rgb="FF000000"/>
        <sz val="14.0"/>
      </rPr>
      <t>Adjust percentages below to meet your contribution goal.</t>
    </r>
  </si>
  <si>
    <r>
      <rPr>
        <rFont val="Calibri"/>
        <b/>
        <color rgb="FF000000"/>
        <sz val="14.0"/>
      </rPr>
      <t xml:space="preserve">Step 4: </t>
    </r>
    <r>
      <rPr>
        <rFont val="Calibri"/>
        <b val="0"/>
        <color rgb="FF000000"/>
        <sz val="14.0"/>
      </rPr>
      <t>Edit</t>
    </r>
    <r>
      <rPr>
        <rFont val="Calibri"/>
        <b/>
        <color rgb="FF000000"/>
        <sz val="14.0"/>
      </rPr>
      <t xml:space="preserve"> TSP Contribution</t>
    </r>
    <r>
      <rPr>
        <rFont val="Calibri"/>
        <b val="0"/>
        <color rgb="FF000000"/>
        <sz val="14.0"/>
      </rPr>
      <t xml:space="preserve"> percentages on </t>
    </r>
    <r>
      <rPr>
        <rFont val="Calibri"/>
        <b/>
        <color rgb="FF000000"/>
        <sz val="14.0"/>
      </rPr>
      <t>MyPay</t>
    </r>
    <r>
      <rPr>
        <rFont val="Calibri"/>
        <b val="0"/>
        <color rgb="FF000000"/>
        <sz val="14.0"/>
      </rPr>
      <t xml:space="preserve"> with your Step 3 settings once your contribution goal is met.
</t>
    </r>
  </si>
  <si>
    <t>LES Entitlements</t>
  </si>
  <si>
    <t>Contribution Goal Calculator</t>
  </si>
  <si>
    <t>TSP Options Calculator</t>
  </si>
  <si>
    <t>Monthly TSP Contributions</t>
  </si>
  <si>
    <t>Base Pay</t>
  </si>
  <si>
    <t>Contribution Goal</t>
  </si>
  <si>
    <t>Contribution Options:</t>
  </si>
  <si>
    <t>Contribution Goal Met</t>
  </si>
  <si>
    <t>BAS</t>
  </si>
  <si>
    <t>Monthly Contribution Goal</t>
  </si>
  <si>
    <t>Over/Under from Goal</t>
  </si>
  <si>
    <t>BAH</t>
  </si>
  <si>
    <t>Yearly Contribution Goal</t>
  </si>
  <si>
    <t>Special Pay</t>
  </si>
  <si>
    <t>Actual Contribution Percentage</t>
  </si>
  <si>
    <t>Incentive Pay</t>
  </si>
  <si>
    <t>2022 Max Contribution</t>
  </si>
  <si>
    <t>Special Duty Pay</t>
  </si>
  <si>
    <t>Bonus Pay</t>
  </si>
  <si>
    <t>Other (Spouse, etc)</t>
  </si>
  <si>
    <t>Gross Income</t>
  </si>
  <si>
    <r>
      <rPr>
        <rFont val="Calibri"/>
        <b/>
        <sz val="14.0"/>
      </rPr>
      <t>Step 5:</t>
    </r>
    <r>
      <rPr>
        <rFont val="Calibri"/>
        <sz val="14.0"/>
      </rPr>
      <t xml:space="preserve"> Edit your </t>
    </r>
    <r>
      <rPr>
        <rFont val="Calibri"/>
        <b/>
        <sz val="14.0"/>
      </rPr>
      <t>TSP Allocations</t>
    </r>
    <r>
      <rPr>
        <rFont val="Calibri"/>
        <sz val="14.0"/>
      </rPr>
      <t xml:space="preserve"> on the TSP's website. Default </t>
    </r>
    <r>
      <rPr>
        <rFont val="Calibri"/>
        <i/>
        <sz val="14.0"/>
      </rPr>
      <t xml:space="preserve">allocation </t>
    </r>
    <r>
      <rPr>
        <rFont val="Calibri"/>
        <sz val="14.0"/>
      </rPr>
      <t xml:space="preserve">is G Fund. You will want to change this! Look at the </t>
    </r>
    <r>
      <rPr>
        <rFont val="Calibri"/>
        <b/>
        <sz val="14.0"/>
      </rPr>
      <t>TSP Performance</t>
    </r>
    <r>
      <rPr>
        <rFont val="Calibri"/>
        <sz val="14.0"/>
      </rPr>
      <t xml:space="preserve"> and </t>
    </r>
    <r>
      <rPr>
        <rFont val="Calibri"/>
        <b/>
        <sz val="14.0"/>
      </rPr>
      <t xml:space="preserve">Fund Information </t>
    </r>
    <r>
      <rPr>
        <rFont val="Calibri"/>
        <sz val="14.0"/>
      </rPr>
      <t xml:space="preserve">(links below) to figure out how you want your </t>
    </r>
    <r>
      <rPr>
        <rFont val="Calibri"/>
        <i/>
        <sz val="14.0"/>
      </rPr>
      <t xml:space="preserve">contributions </t>
    </r>
    <r>
      <rPr>
        <rFont val="Calibri"/>
        <sz val="14.0"/>
      </rPr>
      <t xml:space="preserve">to be </t>
    </r>
    <r>
      <rPr>
        <rFont val="Calibri"/>
        <i/>
        <sz val="14.0"/>
      </rPr>
      <t>allocated</t>
    </r>
    <r>
      <rPr>
        <rFont val="Calibri"/>
        <sz val="14.0"/>
      </rPr>
      <t xml:space="preserve">.
</t>
    </r>
    <r>
      <rPr>
        <rFont val="Calibri"/>
        <b/>
        <sz val="14.0"/>
      </rPr>
      <t xml:space="preserve">TIPS: </t>
    </r>
    <r>
      <rPr>
        <rFont val="Calibri"/>
        <sz val="14.0"/>
      </rPr>
      <t xml:space="preserve">Think about how your pay changes overtime. As soon as an Entitlement changes, you will need to adjust one or more of your Contribution selections to ensure you continue to meet your goal.
</t>
    </r>
    <r>
      <rPr>
        <rFont val="Calibri"/>
        <b/>
        <sz val="14.0"/>
      </rPr>
      <t>LINKS:</t>
    </r>
    <r>
      <rPr>
        <rFont val="Calibri"/>
        <sz val="14.0"/>
      </rPr>
      <t xml:space="preserve">
</t>
    </r>
    <r>
      <rPr>
        <rFont val="Calibri"/>
        <b/>
        <sz val="14.0"/>
      </rPr>
      <t>MYPAY:</t>
    </r>
    <r>
      <rPr>
        <rFont val="Calibri"/>
        <sz val="14.0"/>
      </rPr>
      <t xml:space="preserve"> </t>
    </r>
    <r>
      <rPr>
        <rFont val="Calibri"/>
        <color rgb="FF1155CC"/>
        <sz val="14.0"/>
        <u/>
      </rPr>
      <t>https://mypay.dfas.mil/#/active/home</t>
    </r>
    <r>
      <rPr>
        <rFont val="Calibri"/>
        <sz val="14.0"/>
      </rPr>
      <t xml:space="preserve">
</t>
    </r>
    <r>
      <rPr>
        <rFont val="Calibri"/>
        <b/>
        <sz val="14.0"/>
      </rPr>
      <t>TSP:</t>
    </r>
    <r>
      <rPr>
        <rFont val="Calibri"/>
        <sz val="14.0"/>
      </rPr>
      <t xml:space="preserve"> </t>
    </r>
    <r>
      <rPr>
        <rFont val="Calibri"/>
        <color rgb="FF1155CC"/>
        <sz val="14.0"/>
        <u/>
      </rPr>
      <t>https://www.tsp.gov/</t>
    </r>
    <r>
      <rPr>
        <rFont val="Calibri"/>
        <sz val="14.0"/>
      </rPr>
      <t xml:space="preserve">
</t>
    </r>
    <r>
      <rPr>
        <rFont val="Calibri"/>
        <b/>
        <sz val="14.0"/>
      </rPr>
      <t>TSP Performance:</t>
    </r>
    <r>
      <rPr>
        <rFont val="Calibri"/>
        <sz val="14.0"/>
      </rPr>
      <t xml:space="preserve"> </t>
    </r>
    <r>
      <rPr>
        <rFont val="Calibri"/>
        <color rgb="FF1155CC"/>
        <sz val="14.0"/>
        <u/>
      </rPr>
      <t xml:space="preserve">https://www.tsp.gov/fund-performance/
</t>
    </r>
    <r>
      <rPr>
        <rFont val="Calibri"/>
        <b/>
        <sz val="14.0"/>
      </rPr>
      <t xml:space="preserve">TSP Fund Information: </t>
    </r>
    <r>
      <rPr>
        <rFont val="Calibri"/>
        <color rgb="FF1155CC"/>
        <sz val="14.0"/>
        <u/>
      </rPr>
      <t>https://www.tsp.gov/publications/tsplf14.pdf</t>
    </r>
  </si>
  <si>
    <r>
      <rPr>
        <rFont val="Calibri"/>
        <b/>
        <color theme="1"/>
        <sz val="14.0"/>
      </rPr>
      <t xml:space="preserve">Definitions:
Contributions: </t>
    </r>
    <r>
      <rPr>
        <rFont val="Calibri"/>
        <b val="0"/>
        <color theme="1"/>
        <sz val="14.0"/>
      </rPr>
      <t xml:space="preserve">a gift or payment to a common fund or collection. Pay from your income is </t>
    </r>
    <r>
      <rPr>
        <rFont val="Calibri"/>
        <b val="0"/>
        <i/>
        <color theme="1"/>
        <sz val="14.0"/>
      </rPr>
      <t>contributed</t>
    </r>
    <r>
      <rPr>
        <rFont val="Calibri"/>
        <b val="0"/>
        <color theme="1"/>
        <sz val="14.0"/>
      </rPr>
      <t xml:space="preserve"> to your retirement account, the TSP.
</t>
    </r>
    <r>
      <rPr>
        <rFont val="Calibri"/>
        <b/>
        <color theme="1"/>
        <sz val="14.0"/>
      </rPr>
      <t>Allocations:</t>
    </r>
    <r>
      <rPr>
        <rFont val="Calibri"/>
        <b val="0"/>
        <color theme="1"/>
        <sz val="14.0"/>
      </rPr>
      <t xml:space="preserve"> an amount or portion of a resource assigned to a particular recipient. Contributions sent to the TSP are </t>
    </r>
    <r>
      <rPr>
        <rFont val="Calibri"/>
        <b val="0"/>
        <i/>
        <color theme="1"/>
        <sz val="14.0"/>
      </rPr>
      <t>allocated</t>
    </r>
    <r>
      <rPr>
        <rFont val="Calibri"/>
        <b val="0"/>
        <color theme="1"/>
        <sz val="14.0"/>
      </rPr>
      <t xml:space="preserve"> into different funds to make up your portfolio.
</t>
    </r>
    <r>
      <rPr>
        <rFont val="Calibri"/>
        <b/>
        <color theme="1"/>
        <sz val="14.0"/>
      </rPr>
      <t xml:space="preserve">Mutual Fund: </t>
    </r>
    <r>
      <rPr>
        <rFont val="Calibri"/>
        <b val="0"/>
        <color theme="1"/>
        <sz val="14.0"/>
      </rPr>
      <t>an investment program funded by shareholders that trades in diversified holdings and is professionally managed. C, S, I, F, G &amp; L funds are available in the TSP as options to diversify and allocate your TSP contributions.</t>
    </r>
    <r>
      <rPr>
        <rFont val="Calibri"/>
        <b/>
        <color theme="1"/>
        <sz val="14.0"/>
      </rPr>
      <t xml:space="preserve">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</si>
</sst>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8">
    <font>
      <sz val="10.0"/>
      <color rgb="FF000000"/>
      <name val="Arial"/>
      <scheme val="minor"/>
    </font>
    <font>
      <sz val="14.0"/>
      <color theme="1"/>
      <name val="Calibri"/>
    </font>
    <font>
      <b/>
      <sz val="14.0"/>
      <color theme="1"/>
      <name val="Calibri"/>
    </font>
    <font/>
    <font>
      <b/>
      <sz val="14.0"/>
      <color rgb="FF000000"/>
      <name val="Calibri"/>
    </font>
    <font>
      <sz val="14.0"/>
      <color rgb="FF000000"/>
      <name val="Calibri"/>
    </font>
    <font>
      <b/>
      <sz val="14.0"/>
      <color rgb="FF006100"/>
      <name val="Calibri"/>
    </font>
    <font>
      <u/>
      <sz val="14.0"/>
      <color rgb="FF0000FF"/>
      <name val="Calibri"/>
    </font>
  </fonts>
  <fills count="11">
    <fill>
      <patternFill patternType="none"/>
    </fill>
    <fill>
      <patternFill patternType="lightGray"/>
    </fill>
    <fill>
      <patternFill patternType="solid">
        <fgColor rgb="FF9BC2E6"/>
        <bgColor rgb="FF9BC2E6"/>
      </patternFill>
    </fill>
    <fill>
      <patternFill patternType="solid">
        <fgColor theme="0"/>
        <bgColor theme="0"/>
      </patternFill>
    </fill>
    <fill>
      <patternFill patternType="solid">
        <fgColor rgb="FFD0CECE"/>
        <bgColor rgb="FFD0CECE"/>
      </patternFill>
    </fill>
    <fill>
      <patternFill patternType="solid">
        <fgColor rgb="FF999999"/>
        <bgColor rgb="FF999999"/>
      </patternFill>
    </fill>
    <fill>
      <patternFill patternType="solid">
        <fgColor rgb="FFD9D9D9"/>
        <bgColor rgb="FFD9D9D9"/>
      </patternFill>
    </fill>
    <fill>
      <patternFill patternType="solid">
        <fgColor rgb="FF70AD47"/>
        <bgColor rgb="FF70AD47"/>
      </patternFill>
    </fill>
    <fill>
      <patternFill patternType="solid">
        <fgColor rgb="FFC6EFCE"/>
        <bgColor rgb="FFC6EFCE"/>
      </patternFill>
    </fill>
    <fill>
      <patternFill patternType="solid">
        <fgColor rgb="FFA6A6A6"/>
        <bgColor rgb="FFA6A6A6"/>
      </patternFill>
    </fill>
    <fill>
      <patternFill patternType="solid">
        <fgColor rgb="FFCCCCCC"/>
        <bgColor rgb="FFCCCCCC"/>
      </patternFill>
    </fill>
  </fills>
  <borders count="22">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border>
    <border>
      <left style="medium">
        <color rgb="FF000000"/>
      </left>
      <right style="thin">
        <color rgb="FF000000"/>
      </right>
      <bottom style="thin">
        <color rgb="FF000000"/>
      </bottom>
    </border>
    <border>
      <right style="medium">
        <color rgb="FF000000"/>
      </right>
      <bottom style="thin">
        <color rgb="FF000000"/>
      </bottom>
    </border>
    <border>
      <left style="medium">
        <color rgb="FF000000"/>
      </left>
      <right style="thin">
        <color rgb="FF000000"/>
      </right>
      <top style="medium">
        <color rgb="FF000000"/>
      </top>
      <bottom style="medium">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medium">
        <color rgb="FF000000"/>
      </top>
      <bottom style="medium">
        <color rgb="FF000000"/>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readingOrder="0"/>
    </xf>
    <xf borderId="2" fillId="0" fontId="3" numFmtId="0" xfId="0" applyBorder="1" applyFont="1"/>
    <xf borderId="3" fillId="2" fontId="4" numFmtId="0" xfId="0" applyAlignment="1" applyBorder="1" applyFont="1">
      <alignment horizontal="center" readingOrder="0" shrinkToFit="0" vertical="center" wrapText="1"/>
    </xf>
    <xf borderId="4" fillId="0" fontId="3" numFmtId="0" xfId="0" applyBorder="1" applyFont="1"/>
    <xf borderId="0" fillId="0" fontId="5" numFmtId="0" xfId="0" applyAlignment="1" applyFont="1">
      <alignment shrinkToFit="0" vertical="bottom" wrapText="0"/>
    </xf>
    <xf borderId="3" fillId="2" fontId="4" numFmtId="0" xfId="0" applyAlignment="1" applyBorder="1" applyFont="1">
      <alignment horizontal="center" readingOrder="0" shrinkToFit="0" vertical="top" wrapText="1"/>
    </xf>
    <xf borderId="0" fillId="3" fontId="4" numFmtId="0" xfId="0" applyAlignment="1" applyFill="1" applyFont="1">
      <alignment horizontal="left" readingOrder="0" shrinkToFit="0" vertical="top" wrapText="1"/>
    </xf>
    <xf borderId="0" fillId="3" fontId="1" numFmtId="0" xfId="0"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1" fillId="4" fontId="4" numFmtId="0" xfId="0" applyAlignment="1" applyBorder="1" applyFill="1" applyFont="1">
      <alignment horizontal="center" readingOrder="0" shrinkToFit="0" vertical="bottom" wrapText="0"/>
    </xf>
    <xf borderId="7" fillId="4" fontId="4" numFmtId="0" xfId="0" applyAlignment="1" applyBorder="1" applyFont="1">
      <alignment horizontal="center" readingOrder="0" shrinkToFit="0" vertical="bottom" wrapText="0"/>
    </xf>
    <xf borderId="9" fillId="4" fontId="4" numFmtId="0" xfId="0" applyAlignment="1" applyBorder="1" applyFont="1">
      <alignment readingOrder="0" shrinkToFit="0" vertical="bottom" wrapText="0"/>
    </xf>
    <xf borderId="6" fillId="5" fontId="4" numFmtId="164" xfId="0" applyAlignment="1" applyBorder="1" applyFill="1" applyFont="1" applyNumberFormat="1">
      <alignment horizontal="center" readingOrder="0" shrinkToFit="0" vertical="bottom" wrapText="0"/>
    </xf>
    <xf borderId="10" fillId="6" fontId="5" numFmtId="0" xfId="0" applyAlignment="1" applyBorder="1" applyFill="1" applyFont="1">
      <alignment readingOrder="0" shrinkToFit="0" vertical="bottom" wrapText="0"/>
    </xf>
    <xf borderId="11" fillId="7" fontId="5" numFmtId="164" xfId="0" applyAlignment="1" applyBorder="1" applyFill="1" applyFont="1" applyNumberFormat="1">
      <alignment readingOrder="0" shrinkToFit="0" vertical="bottom" wrapText="0"/>
    </xf>
    <xf borderId="12" fillId="4" fontId="5" numFmtId="0" xfId="0" applyAlignment="1" applyBorder="1" applyFont="1">
      <alignment readingOrder="0" shrinkToFit="0" vertical="bottom" wrapText="0"/>
    </xf>
    <xf borderId="2" fillId="7" fontId="4" numFmtId="9" xfId="0" applyAlignment="1" applyBorder="1" applyFont="1" applyNumberFormat="1">
      <alignment horizontal="center" readingOrder="0" shrinkToFit="0" vertical="bottom" wrapText="0"/>
    </xf>
    <xf borderId="13" fillId="4" fontId="5" numFmtId="0" xfId="0" applyAlignment="1" applyBorder="1" applyFont="1">
      <alignment horizontal="left" readingOrder="0" shrinkToFit="0" vertical="bottom" wrapText="0"/>
    </xf>
    <xf borderId="14" fillId="0" fontId="3" numFmtId="0" xfId="0" applyBorder="1" applyFont="1"/>
    <xf borderId="15" fillId="4" fontId="5" numFmtId="0" xfId="0" applyAlignment="1" applyBorder="1" applyFont="1">
      <alignment readingOrder="0" shrinkToFit="0" vertical="bottom" wrapText="0"/>
    </xf>
    <xf borderId="16" fillId="8" fontId="6" numFmtId="164" xfId="0" applyAlignment="1" applyBorder="1" applyFill="1" applyFont="1" applyNumberFormat="1">
      <alignment horizontal="center" readingOrder="0" shrinkToFit="0" vertical="bottom" wrapText="0"/>
    </xf>
    <xf borderId="10" fillId="4" fontId="5" numFmtId="0" xfId="0" applyAlignment="1" applyBorder="1" applyFont="1">
      <alignment readingOrder="0" shrinkToFit="0" vertical="bottom" wrapText="0"/>
    </xf>
    <xf borderId="11" fillId="9" fontId="4" numFmtId="164" xfId="0" applyAlignment="1" applyBorder="1" applyFill="1" applyFont="1" applyNumberFormat="1">
      <alignment readingOrder="0" shrinkToFit="0" vertical="bottom" wrapText="0"/>
    </xf>
    <xf borderId="17" fillId="4" fontId="5" numFmtId="0" xfId="0" applyAlignment="1" applyBorder="1" applyFont="1">
      <alignment readingOrder="0" shrinkToFit="0" vertical="bottom" wrapText="0"/>
    </xf>
    <xf borderId="11" fillId="7" fontId="4" numFmtId="9" xfId="0" applyAlignment="1" applyBorder="1" applyFont="1" applyNumberFormat="1">
      <alignment horizontal="center" readingOrder="0" shrinkToFit="0" vertical="bottom" wrapText="0"/>
    </xf>
    <xf borderId="18" fillId="8" fontId="6" numFmtId="164" xfId="0" applyAlignment="1" applyBorder="1" applyFont="1" applyNumberFormat="1">
      <alignment horizontal="center" readingOrder="0" shrinkToFit="0" vertical="bottom" wrapText="0"/>
    </xf>
    <xf borderId="9" fillId="4" fontId="5" numFmtId="0" xfId="0" applyAlignment="1" applyBorder="1" applyFont="1">
      <alignment readingOrder="0" shrinkToFit="0" vertical="bottom" wrapText="0"/>
    </xf>
    <xf borderId="6" fillId="9" fontId="4" numFmtId="164" xfId="0" applyAlignment="1" applyBorder="1" applyFont="1" applyNumberFormat="1">
      <alignment readingOrder="0" shrinkToFit="0" vertical="bottom" wrapText="0"/>
    </xf>
    <xf borderId="19" fillId="4" fontId="1" numFmtId="0" xfId="0" applyAlignment="1" applyBorder="1" applyFont="1">
      <alignment readingOrder="0"/>
    </xf>
    <xf borderId="20" fillId="5" fontId="2" numFmtId="10" xfId="0" applyAlignment="1" applyBorder="1" applyFont="1" applyNumberFormat="1">
      <alignment horizontal="center"/>
    </xf>
    <xf borderId="12" fillId="10" fontId="5" numFmtId="0" xfId="0" applyAlignment="1" applyBorder="1" applyFill="1" applyFont="1">
      <alignment readingOrder="0" shrinkToFit="0" vertical="bottom" wrapText="0"/>
    </xf>
    <xf borderId="2" fillId="9" fontId="4" numFmtId="164" xfId="0" applyAlignment="1" applyBorder="1" applyFont="1" applyNumberFormat="1">
      <alignment readingOrder="0" shrinkToFit="0" vertical="bottom" wrapText="0"/>
    </xf>
    <xf borderId="19" fillId="4" fontId="5" numFmtId="0" xfId="0" applyAlignment="1" applyBorder="1" applyFont="1">
      <alignment readingOrder="0" shrinkToFit="0" vertical="bottom" wrapText="0"/>
    </xf>
    <xf borderId="8" fillId="7" fontId="4" numFmtId="9" xfId="0" applyAlignment="1" applyBorder="1" applyFont="1" applyNumberFormat="1">
      <alignment horizontal="center" readingOrder="0" shrinkToFit="0" vertical="bottom" wrapText="0"/>
    </xf>
    <xf borderId="9" fillId="6" fontId="5" numFmtId="0" xfId="0" applyAlignment="1" applyBorder="1" applyFont="1">
      <alignment readingOrder="0" shrinkToFit="0" vertical="bottom" wrapText="0"/>
    </xf>
    <xf borderId="6" fillId="7" fontId="5" numFmtId="164" xfId="0" applyAlignment="1" applyBorder="1" applyFont="1" applyNumberFormat="1">
      <alignment readingOrder="0" shrinkToFit="0" vertical="bottom" wrapText="0"/>
    </xf>
    <xf borderId="0" fillId="0" fontId="5" numFmtId="0" xfId="0" applyAlignment="1" applyFont="1">
      <alignment readingOrder="0" shrinkToFit="0" vertical="bottom" wrapText="0"/>
    </xf>
    <xf borderId="0" fillId="3" fontId="5" numFmtId="0" xfId="0" applyAlignment="1" applyFont="1">
      <alignment readingOrder="0" shrinkToFit="0" vertical="bottom" wrapText="0"/>
    </xf>
    <xf borderId="0" fillId="3" fontId="4" numFmtId="164" xfId="0" applyAlignment="1" applyFont="1" applyNumberFormat="1">
      <alignment readingOrder="0" shrinkToFit="0" vertical="bottom" wrapText="0"/>
    </xf>
    <xf borderId="12" fillId="6" fontId="4" numFmtId="0" xfId="0" applyAlignment="1" applyBorder="1" applyFont="1">
      <alignment readingOrder="0" shrinkToFit="0" vertical="bottom" wrapText="0"/>
    </xf>
    <xf borderId="1" fillId="2" fontId="7" numFmtId="0" xfId="0" applyAlignment="1" applyBorder="1" applyFont="1">
      <alignment readingOrder="0" shrinkToFit="0" vertical="top" wrapText="1"/>
    </xf>
    <xf borderId="21" fillId="0" fontId="3" numFmtId="0" xfId="0" applyBorder="1" applyFont="1"/>
    <xf borderId="1" fillId="2" fontId="2" numFmtId="0" xfId="0" applyAlignment="1" applyBorder="1" applyFont="1">
      <alignment horizontal="left" readingOrder="0" shrinkToFit="0" vertical="top" wrapText="1"/>
    </xf>
  </cellXfs>
  <cellStyles count="1">
    <cellStyle xfId="0" name="Normal" builtinId="0"/>
  </cellStyles>
  <dxfs count="4">
    <dxf>
      <font>
        <color rgb="FF274E13"/>
      </font>
      <fill>
        <patternFill patternType="solid">
          <fgColor theme="7"/>
          <bgColor theme="7"/>
        </patternFill>
      </fill>
      <border/>
    </dxf>
    <dxf>
      <font>
        <color rgb="FF660000"/>
      </font>
      <fill>
        <patternFill patternType="solid">
          <fgColor rgb="FFFF0000"/>
          <bgColor rgb="FFFF0000"/>
        </patternFill>
      </fill>
      <border/>
    </dxf>
    <dxf>
      <font>
        <color rgb="FF274E13"/>
      </font>
      <fill>
        <patternFill patternType="solid">
          <fgColor rgb="FF70AD47"/>
          <bgColor rgb="FF70AD47"/>
        </patternFill>
      </fill>
      <border/>
    </dxf>
    <dxf>
      <font>
        <color rgb="FF660000"/>
      </font>
      <fill>
        <patternFill patternType="solid">
          <fgColor theme="5"/>
          <bgColor theme="5"/>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mypay.dfas.mil/"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5.63"/>
    <col customWidth="1" min="2" max="2" width="19.38"/>
    <col customWidth="1" min="3" max="3" width="17.5"/>
    <col customWidth="1" min="4" max="4" width="5.63"/>
    <col customWidth="1" min="5" max="5" width="27.25"/>
    <col customWidth="1" min="6" max="6" width="13.5"/>
    <col customWidth="1" min="7" max="7" width="5.63"/>
    <col customWidth="1" min="8" max="8" width="21.88"/>
    <col customWidth="1" min="9" max="9" width="11.5"/>
    <col customWidth="1" min="10" max="10" width="5.63"/>
    <col customWidth="1" min="11" max="11" width="35.88"/>
    <col customWidth="1" min="12" max="12" width="11.5"/>
    <col customWidth="1" min="14" max="14" width="8.38"/>
  </cols>
  <sheetData>
    <row r="1" ht="6.75" customHeight="1">
      <c r="A1" s="1"/>
      <c r="D1" s="1"/>
      <c r="E1" s="1"/>
      <c r="F1" s="1"/>
      <c r="G1" s="1"/>
      <c r="H1" s="1"/>
      <c r="I1" s="1"/>
      <c r="J1" s="1"/>
      <c r="K1" s="1"/>
      <c r="L1" s="1"/>
      <c r="M1" s="1"/>
      <c r="N1" s="1"/>
      <c r="O1" s="1"/>
      <c r="P1" s="1"/>
      <c r="Q1" s="1"/>
      <c r="R1" s="1"/>
      <c r="S1" s="1"/>
      <c r="T1" s="1"/>
      <c r="U1" s="1"/>
      <c r="V1" s="1"/>
      <c r="W1" s="1"/>
      <c r="X1" s="1"/>
      <c r="Y1" s="1"/>
      <c r="Z1" s="1"/>
    </row>
    <row r="2">
      <c r="A2" s="1"/>
      <c r="B2" s="2" t="s">
        <v>0</v>
      </c>
      <c r="C2" s="3"/>
      <c r="D2" s="1"/>
      <c r="E2" s="1"/>
      <c r="F2" s="1"/>
      <c r="G2" s="1"/>
      <c r="H2" s="1"/>
      <c r="I2" s="1"/>
      <c r="J2" s="1"/>
      <c r="K2" s="1"/>
      <c r="L2" s="1"/>
      <c r="M2" s="1"/>
      <c r="N2" s="1"/>
      <c r="O2" s="1"/>
      <c r="P2" s="1"/>
      <c r="Q2" s="1"/>
      <c r="R2" s="1"/>
      <c r="S2" s="1"/>
      <c r="T2" s="1"/>
      <c r="U2" s="1"/>
      <c r="V2" s="1"/>
      <c r="W2" s="1"/>
      <c r="X2" s="1"/>
      <c r="Y2" s="1"/>
      <c r="Z2" s="1"/>
    </row>
    <row r="3" ht="9.0" customHeight="1">
      <c r="A3" s="1"/>
      <c r="B3" s="1"/>
      <c r="C3" s="1"/>
      <c r="D3" s="1"/>
      <c r="E3" s="1"/>
      <c r="F3" s="1"/>
      <c r="G3" s="1"/>
      <c r="H3" s="1"/>
      <c r="I3" s="1"/>
      <c r="J3" s="1"/>
      <c r="K3" s="1"/>
      <c r="L3" s="1"/>
      <c r="M3" s="1"/>
      <c r="N3" s="1"/>
      <c r="O3" s="1"/>
      <c r="P3" s="1"/>
      <c r="Q3" s="1"/>
      <c r="R3" s="1"/>
      <c r="S3" s="1"/>
      <c r="T3" s="1"/>
      <c r="U3" s="1"/>
      <c r="V3" s="1"/>
      <c r="W3" s="1"/>
      <c r="X3" s="1"/>
      <c r="Y3" s="1"/>
      <c r="Z3" s="1"/>
    </row>
    <row r="4" ht="13.5" customHeight="1">
      <c r="A4" s="1"/>
      <c r="B4" s="4" t="s">
        <v>1</v>
      </c>
      <c r="C4" s="5"/>
      <c r="D4" s="6"/>
      <c r="E4" s="4" t="s">
        <v>2</v>
      </c>
      <c r="F4" s="5"/>
      <c r="G4" s="6"/>
      <c r="H4" s="4" t="s">
        <v>3</v>
      </c>
      <c r="I4" s="5"/>
      <c r="J4" s="6"/>
      <c r="K4" s="7" t="s">
        <v>4</v>
      </c>
      <c r="L4" s="5"/>
      <c r="M4" s="8"/>
      <c r="N4" s="8"/>
      <c r="O4" s="9"/>
      <c r="P4" s="1"/>
      <c r="Q4" s="1"/>
      <c r="R4" s="1"/>
      <c r="S4" s="1"/>
      <c r="T4" s="1"/>
      <c r="U4" s="1"/>
      <c r="V4" s="1"/>
      <c r="W4" s="1"/>
      <c r="X4" s="1"/>
      <c r="Y4" s="1"/>
      <c r="Z4" s="1"/>
    </row>
    <row r="5">
      <c r="A5" s="1"/>
      <c r="B5" s="10"/>
      <c r="C5" s="11"/>
      <c r="D5" s="6"/>
      <c r="E5" s="10"/>
      <c r="F5" s="11"/>
      <c r="G5" s="6"/>
      <c r="H5" s="10"/>
      <c r="I5" s="11"/>
      <c r="J5" s="6"/>
      <c r="K5" s="10"/>
      <c r="L5" s="11"/>
      <c r="M5" s="8"/>
      <c r="N5" s="8"/>
      <c r="O5" s="9"/>
      <c r="P5" s="1"/>
      <c r="Q5" s="1"/>
      <c r="R5" s="1"/>
      <c r="S5" s="1"/>
      <c r="T5" s="1"/>
      <c r="U5" s="1"/>
      <c r="V5" s="1"/>
      <c r="W5" s="1"/>
      <c r="X5" s="1"/>
      <c r="Y5" s="1"/>
      <c r="Z5" s="1"/>
    </row>
    <row r="6" ht="26.25" customHeight="1">
      <c r="A6" s="1"/>
      <c r="B6" s="12"/>
      <c r="C6" s="13"/>
      <c r="D6" s="6"/>
      <c r="E6" s="12"/>
      <c r="F6" s="13"/>
      <c r="G6" s="6"/>
      <c r="H6" s="12"/>
      <c r="I6" s="13"/>
      <c r="J6" s="6"/>
      <c r="K6" s="12"/>
      <c r="L6" s="13"/>
      <c r="M6" s="8"/>
      <c r="N6" s="8"/>
      <c r="O6" s="9"/>
      <c r="P6" s="1"/>
      <c r="Q6" s="1"/>
      <c r="R6" s="1"/>
      <c r="S6" s="1"/>
      <c r="T6" s="1"/>
      <c r="U6" s="1"/>
      <c r="V6" s="1"/>
      <c r="W6" s="1"/>
      <c r="X6" s="1"/>
      <c r="Y6" s="1"/>
      <c r="Z6" s="1"/>
    </row>
    <row r="7">
      <c r="A7" s="1"/>
      <c r="B7" s="14" t="s">
        <v>5</v>
      </c>
      <c r="C7" s="3"/>
      <c r="D7" s="6"/>
      <c r="E7" s="15" t="s">
        <v>6</v>
      </c>
      <c r="F7" s="13"/>
      <c r="G7" s="6"/>
      <c r="H7" s="14" t="s">
        <v>7</v>
      </c>
      <c r="I7" s="3"/>
      <c r="J7" s="6"/>
      <c r="K7" s="16" t="s">
        <v>8</v>
      </c>
      <c r="L7" s="17">
        <f>sum((I9*C8)+(I10*C12)+(I11*C11))</f>
        <v>773.7</v>
      </c>
      <c r="M7" s="8"/>
      <c r="N7" s="8"/>
      <c r="O7" s="9"/>
      <c r="P7" s="1"/>
      <c r="Q7" s="1"/>
      <c r="R7" s="1"/>
      <c r="S7" s="1"/>
      <c r="T7" s="1"/>
      <c r="U7" s="1"/>
      <c r="V7" s="1"/>
      <c r="W7" s="1"/>
      <c r="X7" s="1"/>
      <c r="Y7" s="1"/>
      <c r="Z7" s="1"/>
    </row>
    <row r="8">
      <c r="A8" s="1"/>
      <c r="B8" s="18" t="s">
        <v>9</v>
      </c>
      <c r="C8" s="19">
        <v>3058.0</v>
      </c>
      <c r="D8" s="6"/>
      <c r="E8" s="20" t="s">
        <v>10</v>
      </c>
      <c r="F8" s="21">
        <v>0.15</v>
      </c>
      <c r="G8" s="6"/>
      <c r="H8" s="22" t="s">
        <v>11</v>
      </c>
      <c r="I8" s="23"/>
      <c r="J8" s="6"/>
      <c r="K8" s="24" t="s">
        <v>12</v>
      </c>
      <c r="L8" s="25" t="str">
        <f>IF(L9&gt;=0,"YES","NO")</f>
        <v>NO</v>
      </c>
      <c r="M8" s="8"/>
      <c r="N8" s="8"/>
      <c r="O8" s="9"/>
      <c r="P8" s="1"/>
      <c r="Q8" s="1"/>
      <c r="R8" s="1"/>
      <c r="S8" s="1"/>
      <c r="T8" s="1"/>
      <c r="U8" s="1"/>
      <c r="V8" s="1"/>
      <c r="W8" s="1"/>
      <c r="X8" s="1"/>
      <c r="Y8" s="1"/>
      <c r="Z8" s="1"/>
    </row>
    <row r="9">
      <c r="A9" s="1"/>
      <c r="B9" s="18" t="s">
        <v>13</v>
      </c>
      <c r="C9" s="19">
        <v>406.98</v>
      </c>
      <c r="D9" s="6"/>
      <c r="E9" s="26" t="s">
        <v>14</v>
      </c>
      <c r="F9" s="27">
        <f>sum(F8*C14)</f>
        <v>774.897</v>
      </c>
      <c r="G9" s="6"/>
      <c r="H9" s="28" t="s">
        <v>9</v>
      </c>
      <c r="I9" s="29">
        <v>0.15</v>
      </c>
      <c r="J9" s="6"/>
      <c r="K9" s="28" t="s">
        <v>15</v>
      </c>
      <c r="L9" s="30">
        <f>(L7-F9)</f>
        <v>-1.197</v>
      </c>
      <c r="M9" s="8"/>
      <c r="N9" s="8"/>
      <c r="O9" s="9"/>
      <c r="P9" s="1"/>
      <c r="Q9" s="1"/>
      <c r="R9" s="1"/>
      <c r="S9" s="1"/>
      <c r="T9" s="1"/>
      <c r="U9" s="1"/>
      <c r="V9" s="1"/>
      <c r="W9" s="1"/>
      <c r="X9" s="1"/>
      <c r="Y9" s="1"/>
      <c r="Z9" s="1"/>
    </row>
    <row r="10">
      <c r="A10" s="1"/>
      <c r="B10" s="18" t="s">
        <v>16</v>
      </c>
      <c r="C10" s="19">
        <v>1101.0</v>
      </c>
      <c r="D10" s="6"/>
      <c r="E10" s="31" t="s">
        <v>17</v>
      </c>
      <c r="F10" s="32">
        <f>sum(F9*12)</f>
        <v>9298.764</v>
      </c>
      <c r="G10" s="6"/>
      <c r="H10" s="28" t="s">
        <v>18</v>
      </c>
      <c r="I10" s="29">
        <v>0.4</v>
      </c>
      <c r="J10" s="6"/>
      <c r="K10" s="33" t="s">
        <v>19</v>
      </c>
      <c r="L10" s="34">
        <f>sum(L7/C14)</f>
        <v>0.1497682918</v>
      </c>
      <c r="M10" s="8"/>
      <c r="N10" s="8"/>
      <c r="O10" s="9"/>
      <c r="P10" s="1"/>
      <c r="Q10" s="1"/>
      <c r="R10" s="1"/>
      <c r="S10" s="1"/>
      <c r="T10" s="1"/>
      <c r="U10" s="1"/>
      <c r="V10" s="1"/>
      <c r="W10" s="1"/>
      <c r="X10" s="1"/>
      <c r="Y10" s="1"/>
      <c r="Z10" s="1"/>
    </row>
    <row r="11">
      <c r="A11" s="1"/>
      <c r="B11" s="18" t="s">
        <v>20</v>
      </c>
      <c r="C11" s="19">
        <v>300.0</v>
      </c>
      <c r="D11" s="6"/>
      <c r="E11" s="35" t="s">
        <v>21</v>
      </c>
      <c r="F11" s="36">
        <v>20500.0</v>
      </c>
      <c r="G11" s="6"/>
      <c r="H11" s="28" t="s">
        <v>20</v>
      </c>
      <c r="I11" s="29">
        <v>0.65</v>
      </c>
      <c r="J11" s="6"/>
      <c r="K11" s="8"/>
      <c r="L11" s="8"/>
      <c r="M11" s="8"/>
      <c r="N11" s="8"/>
      <c r="O11" s="9"/>
      <c r="P11" s="1"/>
      <c r="Q11" s="1"/>
      <c r="R11" s="1"/>
      <c r="S11" s="1"/>
      <c r="T11" s="1"/>
      <c r="U11" s="1"/>
      <c r="V11" s="1"/>
      <c r="W11" s="1"/>
      <c r="X11" s="1"/>
      <c r="Y11" s="1"/>
      <c r="Z11" s="1"/>
    </row>
    <row r="12">
      <c r="A12" s="1"/>
      <c r="B12" s="18" t="s">
        <v>22</v>
      </c>
      <c r="C12" s="19">
        <v>300.0</v>
      </c>
      <c r="D12" s="6"/>
      <c r="E12" s="6"/>
      <c r="F12" s="6"/>
      <c r="G12" s="6"/>
      <c r="H12" s="37" t="s">
        <v>23</v>
      </c>
      <c r="I12" s="38">
        <v>0.15</v>
      </c>
      <c r="J12" s="6"/>
      <c r="K12" s="8"/>
      <c r="L12" s="8"/>
      <c r="M12" s="8"/>
      <c r="N12" s="8"/>
      <c r="O12" s="9"/>
      <c r="P12" s="1"/>
      <c r="Q12" s="1"/>
      <c r="R12" s="1"/>
      <c r="S12" s="1"/>
      <c r="T12" s="1"/>
      <c r="U12" s="1"/>
      <c r="V12" s="1"/>
      <c r="W12" s="1"/>
      <c r="X12" s="1"/>
      <c r="Y12" s="1"/>
      <c r="Z12" s="1"/>
    </row>
    <row r="13">
      <c r="A13" s="1"/>
      <c r="B13" s="39" t="s">
        <v>24</v>
      </c>
      <c r="C13" s="40"/>
      <c r="D13" s="6"/>
      <c r="E13" s="41"/>
      <c r="F13" s="6"/>
      <c r="G13" s="6"/>
      <c r="H13" s="42"/>
      <c r="I13" s="43"/>
      <c r="J13" s="6"/>
      <c r="K13" s="8"/>
      <c r="L13" s="8"/>
      <c r="M13" s="8"/>
      <c r="N13" s="8"/>
      <c r="O13" s="9"/>
      <c r="P13" s="1"/>
      <c r="Q13" s="1"/>
      <c r="R13" s="1"/>
      <c r="S13" s="1"/>
      <c r="T13" s="1"/>
      <c r="U13" s="1"/>
      <c r="V13" s="1"/>
      <c r="W13" s="1"/>
      <c r="X13" s="1"/>
      <c r="Y13" s="1"/>
      <c r="Z13" s="1"/>
    </row>
    <row r="14">
      <c r="A14" s="1"/>
      <c r="B14" s="44" t="s">
        <v>25</v>
      </c>
      <c r="C14" s="36">
        <f>sum(C8:C13)</f>
        <v>5165.98</v>
      </c>
      <c r="D14" s="6"/>
      <c r="E14" s="6"/>
      <c r="F14" s="6"/>
      <c r="G14" s="6"/>
      <c r="H14" s="1"/>
      <c r="I14" s="1"/>
      <c r="J14" s="6"/>
      <c r="K14" s="8"/>
      <c r="L14" s="8"/>
      <c r="M14" s="8"/>
      <c r="N14" s="8"/>
      <c r="O14" s="9"/>
      <c r="P14" s="1"/>
      <c r="Q14" s="1"/>
      <c r="R14" s="1"/>
      <c r="S14" s="1"/>
      <c r="T14" s="1"/>
      <c r="U14" s="1"/>
      <c r="V14" s="1"/>
      <c r="W14" s="1"/>
      <c r="X14" s="1"/>
      <c r="Y14" s="1"/>
      <c r="Z14" s="1"/>
    </row>
    <row r="15" ht="19.5" customHeight="1">
      <c r="A15" s="1"/>
      <c r="B15" s="6"/>
      <c r="C15" s="6"/>
      <c r="D15" s="6"/>
      <c r="E15" s="6"/>
      <c r="F15" s="6"/>
      <c r="G15" s="6"/>
      <c r="H15" s="1"/>
      <c r="I15" s="1"/>
      <c r="J15" s="6"/>
      <c r="K15" s="8"/>
      <c r="L15" s="1"/>
      <c r="M15" s="8"/>
      <c r="N15" s="8"/>
      <c r="O15" s="9"/>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45" t="s">
        <v>26</v>
      </c>
      <c r="C18" s="46"/>
      <c r="D18" s="46"/>
      <c r="E18" s="3"/>
      <c r="F18" s="1"/>
      <c r="G18" s="47" t="s">
        <v>27</v>
      </c>
      <c r="H18" s="46"/>
      <c r="I18" s="46"/>
      <c r="J18" s="3"/>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c r="B22" s="1"/>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1">
    <mergeCell ref="H7:I7"/>
    <mergeCell ref="H8:I8"/>
    <mergeCell ref="B18:E18"/>
    <mergeCell ref="G18:J18"/>
    <mergeCell ref="B2:C2"/>
    <mergeCell ref="B4:C6"/>
    <mergeCell ref="E4:F6"/>
    <mergeCell ref="H4:I6"/>
    <mergeCell ref="K4:L6"/>
    <mergeCell ref="B7:C7"/>
    <mergeCell ref="E7:F7"/>
  </mergeCells>
  <conditionalFormatting sqref="L8">
    <cfRule type="beginsWith" dxfId="0" priority="1" operator="beginsWith" text="Y">
      <formula>LEFT((L8),LEN("Y"))=("Y")</formula>
    </cfRule>
  </conditionalFormatting>
  <conditionalFormatting sqref="L8">
    <cfRule type="beginsWith" dxfId="1" priority="2" operator="beginsWith" text="N">
      <formula>LEFT((L8),LEN("N"))=("N")</formula>
    </cfRule>
  </conditionalFormatting>
  <conditionalFormatting sqref="L10">
    <cfRule type="cellIs" dxfId="2" priority="3" operator="greaterThanOrEqual">
      <formula>"C13*F7"</formula>
    </cfRule>
  </conditionalFormatting>
  <conditionalFormatting sqref="L9">
    <cfRule type="cellIs" dxfId="3" priority="4" operator="lessThan">
      <formula>0</formula>
    </cfRule>
  </conditionalFormatting>
  <conditionalFormatting sqref="L9">
    <cfRule type="cellIs" dxfId="0" priority="5" operator="greaterThanOrEqual">
      <formula>0</formula>
    </cfRule>
  </conditionalFormatting>
  <hyperlinks>
    <hyperlink r:id="rId1" location="/active/home" ref="B18"/>
  </hyperlinks>
  <drawing r:id="rId2"/>
</worksheet>
</file>